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7560" yWindow="108" windowWidth="15600" windowHeight="7992" activeTab="0"/>
  </bookViews>
  <sheets>
    <sheet name="EFE" sheetId="1" r:id="rId1"/>
  </sheets>
  <definedNames>
    <definedName name="_xlnm.Print_Area" localSheetId="0">'EFE'!$A$1:$F$75</definedName>
  </definedNames>
  <calcPr calcId="152511"/>
</workbook>
</file>

<file path=xl/sharedStrings.xml><?xml version="1.0" encoding="utf-8"?>
<sst xmlns="http://schemas.openxmlformats.org/spreadsheetml/2006/main" count="63" uniqueCount="55">
  <si>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</si>
  <si>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</si>
  <si>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</si>
  <si>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</si>
  <si>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</si>
  <si>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</si>
  <si>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</si>
  <si>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</si>
  <si>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</si>
  <si>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</si>
  <si>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</si>
  <si>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</si>
  <si>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</si>
  <si>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</si>
  <si>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</si>
  <si>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</si>
  <si>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</si>
  <si>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</si>
  <si>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</si>
  <si>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</si>
  <si>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</si>
  <si>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</si>
  <si>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</si>
  <si>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</si>
  <si>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</si>
  <si>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</si>
  <si>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</si>
  <si>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</si>
  <si>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</si>
  <si>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</si>
  <si>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</si>
  <si>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</si>
  <si>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</si>
  <si>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</si>
  <si>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</si>
  <si>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</si>
  <si>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</si>
  <si>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</si>
  <si>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</si>
  <si>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</si>
  <si>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</si>
  <si>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</si>
  <si>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</si>
  <si>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</si>
  <si>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</si>
  <si>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</si>
  <si>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</si>
  <si>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Otras Aplicaciones de Financiamiento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</si>
  <si>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</si>
  <si>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</si>
  <si>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</si>
  <si>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C.P. GILBERTO ENRÍQUEZ SÁNCHEZ</t>
  </si>
  <si>
    <t>MUNICIPIO DE LEÓN
Estado de Flujos de Efectivo
Del 01 de enero al 30 de junio de 2018</t>
  </si>
  <si>
    <t>LIC. HÉCTOR GERMÁN RENÉ LÓPEZ SANTILLANA</t>
  </si>
  <si>
    <t>Otras aplicaciones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</si>
</sst>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</cellStyleXfs>
  <cellXfs count="51">
    <xf numFmtId="0" fontId="0" fillId="0" borderId="0" xfId="0"/>
    <xf numFmtId="0" fontId="3" fillId="0" borderId="0" xfId="27" applyFont="1" applyFill="1" applyBorder="1" applyAlignment="1">
      <alignment horizontal="left" vertical="top" wrapText="1" indent="1"/>
      <protection/>
    </xf>
    <xf numFmtId="0" fontId="3" fillId="0" borderId="0" xfId="27" applyFont="1" applyFill="1" applyBorder="1" applyProtection="1">
      <alignment/>
      <protection locked="0"/>
    </xf>
    <xf numFmtId="0" fontId="3" fillId="0" borderId="0" xfId="27" applyFont="1" applyFill="1" applyBorder="1" applyAlignment="1" applyProtection="1">
      <alignment vertical="top" wrapText="1"/>
      <protection locked="0"/>
    </xf>
    <xf numFmtId="4" fontId="3" fillId="0" borderId="0" xfId="27" applyNumberFormat="1" applyFont="1" applyFill="1" applyBorder="1" applyAlignment="1" applyProtection="1">
      <alignment vertical="top"/>
      <protection locked="0"/>
    </xf>
    <xf numFmtId="0" fontId="3" fillId="0" borderId="0" xfId="27" applyFont="1" applyFill="1" applyBorder="1" applyAlignment="1">
      <alignment horizontal="left" vertical="top" wrapText="1"/>
      <protection/>
    </xf>
    <xf numFmtId="0" fontId="2" fillId="0" borderId="0" xfId="27" applyFont="1" applyFill="1" applyBorder="1" applyAlignment="1">
      <alignment horizontal="left" vertical="top" wrapText="1"/>
      <protection/>
    </xf>
    <xf numFmtId="0" fontId="2" fillId="0" borderId="0" xfId="27" applyFont="1" applyFill="1" applyBorder="1" applyAlignment="1">
      <alignment vertical="top" wrapText="1"/>
      <protection/>
    </xf>
    <xf numFmtId="0" fontId="2" fillId="0" borderId="0" xfId="27" applyFont="1" applyFill="1" applyBorder="1" applyAlignment="1">
      <alignment horizontal="left" vertical="top" wrapText="1" indent="1"/>
      <protection/>
    </xf>
    <xf numFmtId="0" fontId="2" fillId="0" borderId="0" xfId="27" applyFont="1" applyFill="1" applyBorder="1" applyAlignment="1">
      <alignment horizontal="center" vertical="center" wrapText="1"/>
      <protection/>
    </xf>
    <xf numFmtId="0" fontId="2" fillId="0" borderId="1" xfId="27" applyFont="1" applyFill="1" applyBorder="1" applyAlignment="1">
      <alignment horizontal="center" vertical="center" wrapText="1"/>
      <protection/>
    </xf>
    <xf numFmtId="0" fontId="2" fillId="2" borderId="2" xfId="27" applyFont="1" applyFill="1" applyBorder="1" applyAlignment="1">
      <alignment horizontal="center" vertical="center" wrapText="1"/>
      <protection/>
    </xf>
    <xf numFmtId="0" fontId="2" fillId="0" borderId="0" xfId="27" applyFont="1" applyFill="1" applyBorder="1" applyAlignment="1">
      <alignment horizontal="left" vertical="top"/>
      <protection/>
    </xf>
    <xf numFmtId="0" fontId="3" fillId="0" borderId="3" xfId="27" applyFont="1" applyFill="1" applyBorder="1" applyProtection="1">
      <alignment/>
      <protection locked="0"/>
    </xf>
    <xf numFmtId="0" fontId="3" fillId="0" borderId="3" xfId="27" applyFont="1" applyFill="1" applyBorder="1" applyAlignment="1">
      <alignment vertical="top" wrapText="1"/>
      <protection/>
    </xf>
    <xf numFmtId="0" fontId="3" fillId="0" borderId="4" xfId="27" applyFont="1" applyFill="1" applyBorder="1" applyProtection="1">
      <alignment/>
      <protection locked="0"/>
    </xf>
    <xf numFmtId="0" fontId="2" fillId="0" borderId="4" xfId="27" applyFont="1" applyFill="1" applyBorder="1" applyAlignment="1">
      <alignment horizontal="left" vertical="top"/>
      <protection/>
    </xf>
    <xf numFmtId="0" fontId="2" fillId="0" borderId="4" xfId="27" applyFont="1" applyFill="1" applyBorder="1" applyAlignment="1">
      <alignment vertical="top"/>
      <protection/>
    </xf>
    <xf numFmtId="0" fontId="3" fillId="0" borderId="5" xfId="27" applyFont="1" applyFill="1" applyBorder="1" applyProtection="1">
      <alignment/>
      <protection locked="0"/>
    </xf>
    <xf numFmtId="4" fontId="3" fillId="0" borderId="6" xfId="27" applyNumberFormat="1" applyFont="1" applyFill="1" applyBorder="1" applyAlignment="1">
      <alignment vertical="top"/>
      <protection/>
    </xf>
    <xf numFmtId="0" fontId="6" fillId="0" borderId="4" xfId="27" applyFont="1" applyFill="1" applyBorder="1" applyAlignment="1">
      <alignment vertical="top"/>
      <protection/>
    </xf>
    <xf numFmtId="41" fontId="2" fillId="0" borderId="0" xfId="27" applyNumberFormat="1" applyFont="1" applyBorder="1" applyAlignment="1" applyProtection="1">
      <alignment vertical="top" wrapText="1"/>
      <protection locked="0"/>
    </xf>
    <xf numFmtId="41" fontId="2" fillId="0" borderId="1" xfId="27" applyNumberFormat="1" applyFont="1" applyBorder="1" applyAlignment="1" applyProtection="1">
      <alignment vertical="top" wrapText="1"/>
      <protection locked="0"/>
    </xf>
    <xf numFmtId="41" fontId="3" fillId="0" borderId="0" xfId="27" applyNumberFormat="1" applyFont="1" applyBorder="1" applyAlignment="1" applyProtection="1">
      <alignment vertical="top" wrapText="1"/>
      <protection locked="0"/>
    </xf>
    <xf numFmtId="41" fontId="3" fillId="0" borderId="1" xfId="27" applyNumberFormat="1" applyFont="1" applyBorder="1" applyAlignment="1" applyProtection="1">
      <alignment vertical="top" wrapText="1"/>
      <protection locked="0"/>
    </xf>
    <xf numFmtId="41" fontId="3" fillId="0" borderId="1" xfId="27" applyNumberFormat="1" applyFont="1" applyFill="1" applyBorder="1" applyAlignment="1" applyProtection="1">
      <alignment vertical="top" wrapText="1"/>
      <protection locked="0"/>
    </xf>
    <xf numFmtId="0" fontId="3" fillId="0" borderId="1" xfId="27" applyFont="1" applyFill="1" applyBorder="1" applyProtection="1">
      <alignment/>
      <protection locked="0"/>
    </xf>
    <xf numFmtId="41" fontId="3" fillId="0" borderId="0" xfId="35" applyNumberFormat="1" applyFont="1" applyBorder="1" applyAlignment="1">
      <alignment horizontal="right"/>
      <protection/>
    </xf>
    <xf numFmtId="41" fontId="3" fillId="0" borderId="0" xfId="35" applyNumberFormat="1" applyFont="1" applyBorder="1">
      <alignment/>
      <protection/>
    </xf>
    <xf numFmtId="0" fontId="3" fillId="0" borderId="0" xfId="27" applyFont="1" applyFill="1" applyBorder="1" applyAlignment="1" applyProtection="1">
      <alignment vertical="center"/>
      <protection locked="0"/>
    </xf>
    <xf numFmtId="0" fontId="3" fillId="0" borderId="4" xfId="27" applyFont="1" applyFill="1" applyBorder="1" applyAlignment="1" applyProtection="1">
      <alignment vertical="center"/>
      <protection locked="0"/>
    </xf>
    <xf numFmtId="0" fontId="3" fillId="0" borderId="0" xfId="27" applyFont="1" applyFill="1" applyBorder="1" applyAlignment="1">
      <alignment horizontal="left" vertical="center" wrapText="1"/>
      <protection/>
    </xf>
    <xf numFmtId="41" fontId="3" fillId="0" borderId="1" xfId="27" applyNumberFormat="1" applyFont="1" applyBorder="1" applyAlignment="1" applyProtection="1">
      <alignment vertical="center" wrapText="1"/>
      <protection locked="0"/>
    </xf>
    <xf numFmtId="41" fontId="3" fillId="0" borderId="0" xfId="27" applyNumberFormat="1" applyFont="1" applyFill="1" applyBorder="1" applyAlignment="1" applyProtection="1">
      <alignment vertical="top" wrapText="1"/>
      <protection locked="0"/>
    </xf>
    <xf numFmtId="41" fontId="3" fillId="0" borderId="0" xfId="27" applyNumberFormat="1" applyFont="1" applyFill="1" applyBorder="1" applyAlignment="1" applyProtection="1">
      <alignment vertical="top"/>
      <protection locked="0"/>
    </xf>
    <xf numFmtId="41" fontId="3" fillId="0" borderId="0" xfId="27" applyNumberFormat="1" applyFont="1" applyFill="1" applyBorder="1" applyProtection="1">
      <alignment/>
      <protection locked="0"/>
    </xf>
    <xf numFmtId="41" fontId="3" fillId="0" borderId="0" xfId="27" applyNumberFormat="1" applyFont="1" applyFill="1" applyBorder="1" applyAlignment="1" applyProtection="1">
      <alignment vertical="center"/>
      <protection locked="0"/>
    </xf>
    <xf numFmtId="0" fontId="2" fillId="2" borderId="7" xfId="27" applyFont="1" applyFill="1" applyBorder="1" applyAlignment="1">
      <alignment horizontal="center" vertical="center" wrapText="1"/>
      <protection/>
    </xf>
    <xf numFmtId="0" fontId="2" fillId="0" borderId="0" xfId="27" applyFont="1" applyAlignment="1" applyProtection="1">
      <alignment vertical="top"/>
      <protection/>
    </xf>
    <xf numFmtId="165" fontId="2" fillId="0" borderId="8" xfId="21" applyNumberFormat="1" applyFont="1" applyBorder="1" applyAlignment="1" applyProtection="1">
      <alignment horizontal="center" vertical="top" wrapText="1"/>
      <protection locked="0"/>
    </xf>
    <xf numFmtId="165" fontId="2" fillId="0" borderId="0" xfId="21" applyNumberFormat="1" applyFont="1" applyBorder="1" applyAlignment="1" applyProtection="1">
      <alignment horizontal="center" vertical="top" wrapText="1"/>
      <protection locked="0"/>
    </xf>
    <xf numFmtId="0" fontId="3" fillId="0" borderId="3" xfId="27" applyFont="1" applyFill="1" applyBorder="1" applyAlignment="1" applyProtection="1">
      <alignment vertical="top" wrapText="1"/>
      <protection locked="0"/>
    </xf>
    <xf numFmtId="4" fontId="3" fillId="0" borderId="3" xfId="27" applyNumberFormat="1" applyFont="1" applyFill="1" applyBorder="1" applyAlignment="1" applyProtection="1">
      <alignment vertical="top"/>
      <protection locked="0"/>
    </xf>
    <xf numFmtId="41" fontId="2" fillId="0" borderId="0" xfId="21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/>
    <xf numFmtId="0" fontId="2" fillId="2" borderId="9" xfId="27" applyFont="1" applyFill="1" applyBorder="1" applyAlignment="1">
      <alignment horizontal="center" vertical="center" wrapText="1"/>
      <protection/>
    </xf>
    <xf numFmtId="0" fontId="2" fillId="2" borderId="7" xfId="27" applyFont="1" applyFill="1" applyBorder="1" applyAlignment="1">
      <alignment horizontal="center" vertical="center" wrapText="1"/>
      <protection/>
    </xf>
    <xf numFmtId="0" fontId="2" fillId="2" borderId="9" xfId="27" applyFont="1" applyFill="1" applyBorder="1" applyAlignment="1" applyProtection="1">
      <alignment horizontal="center" vertical="center" wrapText="1"/>
      <protection locked="0"/>
    </xf>
    <xf numFmtId="0" fontId="2" fillId="2" borderId="7" xfId="27" applyFont="1" applyFill="1" applyBorder="1" applyAlignment="1" applyProtection="1">
      <alignment horizontal="center" vertical="center" wrapText="1"/>
      <protection locked="0"/>
    </xf>
    <xf numFmtId="0" fontId="2" fillId="2" borderId="2" xfId="27" applyFont="1" applyFill="1" applyBorder="1" applyAlignment="1" applyProtection="1">
      <alignment horizontal="center" vertical="center" wrapText="1"/>
      <protection locked="0"/>
    </xf>
    <xf numFmtId="165" fontId="2" fillId="0" borderId="0" xfId="21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Normal 13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763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showGridLines="0" tabSelected="1" view="pageBreakPreview" zoomScaleSheetLayoutView="100" workbookViewId="0" topLeftCell="A1">
      <selection activeCell="E54" sqref="E54"/>
    </sheetView>
  </sheetViews>
  <sheetFormatPr defaultColWidth="12" defaultRowHeight="11.25"/>
  <cols>
    <col min="1" max="2" width="1.83203125" style="2" customWidth="1"/>
    <col min="3" max="3" width="63.5" style="3" customWidth="1"/>
    <col min="4" max="4" width="3.66015625" style="3" customWidth="1"/>
    <col min="5" max="5" width="18.83203125" style="3" customWidth="1"/>
    <col min="6" max="6" width="19.16015625" style="4" customWidth="1"/>
    <col min="7" max="7" width="12" style="2" customWidth="1"/>
    <col min="8" max="8" width="12.5" style="35" bestFit="1" customWidth="1"/>
    <col min="9" max="16384" width="12" style="2" customWidth="1"/>
  </cols>
  <sheetData>
    <row r="1" spans="1:6" ht="39.9" customHeight="1">
      <c r="A1" s="47" t="s">
        <v>52</v>
      </c>
      <c r="B1" s="48"/>
      <c r="C1" s="48"/>
      <c r="D1" s="48"/>
      <c r="E1" s="48"/>
      <c r="F1" s="49"/>
    </row>
    <row r="2" spans="1:6" ht="15" customHeight="1">
      <c r="A2" s="45" t="s">
        <v>19</v>
      </c>
      <c r="B2" s="46"/>
      <c r="C2" s="46"/>
      <c r="D2" s="37"/>
      <c r="E2" s="37">
        <v>2018</v>
      </c>
      <c r="F2" s="11">
        <v>2017</v>
      </c>
    </row>
    <row r="3" spans="1:6" ht="15" customHeight="1">
      <c r="A3" s="15"/>
      <c r="C3" s="9"/>
      <c r="D3" s="9"/>
      <c r="E3" s="9"/>
      <c r="F3" s="10"/>
    </row>
    <row r="4" spans="1:6" ht="12.75" customHeight="1">
      <c r="A4" s="16" t="s">
        <v>11</v>
      </c>
      <c r="C4" s="6"/>
      <c r="D4" s="6"/>
      <c r="E4" s="21"/>
      <c r="F4" s="22"/>
    </row>
    <row r="5" spans="1:6" ht="11.25">
      <c r="A5" s="15"/>
      <c r="B5" s="12" t="s">
        <v>12</v>
      </c>
      <c r="C5" s="8"/>
      <c r="D5" s="8"/>
      <c r="E5" s="21">
        <f>ROUND(SUM(E6:E16),0)</f>
        <v>3249970549</v>
      </c>
      <c r="F5" s="22">
        <f>SUM(F6:F16)</f>
        <v>9992012791.04</v>
      </c>
    </row>
    <row r="6" spans="1:6" ht="11.25">
      <c r="A6" s="15"/>
      <c r="C6" s="5" t="s">
        <v>0</v>
      </c>
      <c r="D6" s="5"/>
      <c r="E6" s="23">
        <v>805984918.1</v>
      </c>
      <c r="F6" s="24">
        <v>1045183655.18</v>
      </c>
    </row>
    <row r="7" spans="1:6" ht="11.25">
      <c r="A7" s="15"/>
      <c r="C7" s="5" t="s">
        <v>1</v>
      </c>
      <c r="D7" s="5"/>
      <c r="E7" s="23">
        <v>0</v>
      </c>
      <c r="F7" s="24">
        <v>0</v>
      </c>
    </row>
    <row r="8" spans="1:6" ht="11.25">
      <c r="A8" s="15"/>
      <c r="C8" s="5" t="s">
        <v>2</v>
      </c>
      <c r="D8" s="5"/>
      <c r="E8" s="23">
        <v>20303.1</v>
      </c>
      <c r="F8" s="24">
        <v>66484.82</v>
      </c>
    </row>
    <row r="9" spans="1:6" ht="11.25">
      <c r="A9" s="15"/>
      <c r="C9" s="5" t="s">
        <v>3</v>
      </c>
      <c r="D9" s="5"/>
      <c r="E9" s="23">
        <v>155320245.42</v>
      </c>
      <c r="F9" s="24">
        <v>318490017.33</v>
      </c>
    </row>
    <row r="10" spans="1:6" ht="11.25">
      <c r="A10" s="15"/>
      <c r="C10" s="5" t="s">
        <v>20</v>
      </c>
      <c r="D10" s="5"/>
      <c r="E10" s="23">
        <v>90764848.77</v>
      </c>
      <c r="F10" s="24">
        <v>127928463.3</v>
      </c>
    </row>
    <row r="11" spans="1:6" ht="11.25">
      <c r="A11" s="15"/>
      <c r="C11" s="5" t="s">
        <v>21</v>
      </c>
      <c r="D11" s="5"/>
      <c r="E11" s="23">
        <v>119719778.71</v>
      </c>
      <c r="F11" s="24">
        <v>204665395.81</v>
      </c>
    </row>
    <row r="12" spans="1:6" ht="11.25">
      <c r="A12" s="15"/>
      <c r="C12" s="5" t="s">
        <v>22</v>
      </c>
      <c r="D12" s="5"/>
      <c r="E12" s="23">
        <v>0</v>
      </c>
      <c r="F12" s="24">
        <v>0</v>
      </c>
    </row>
    <row r="13" spans="1:8" s="29" customFormat="1" ht="30.6">
      <c r="A13" s="30"/>
      <c r="C13" s="31" t="s">
        <v>23</v>
      </c>
      <c r="D13" s="31"/>
      <c r="E13" s="23">
        <v>0</v>
      </c>
      <c r="F13" s="32">
        <v>0</v>
      </c>
      <c r="H13" s="36"/>
    </row>
    <row r="14" spans="1:6" ht="11.25">
      <c r="A14" s="15"/>
      <c r="C14" s="5" t="s">
        <v>24</v>
      </c>
      <c r="D14" s="5"/>
      <c r="E14" s="23">
        <v>2076657340.9099998</v>
      </c>
      <c r="F14" s="24">
        <v>3928769123.05</v>
      </c>
    </row>
    <row r="15" spans="1:6" ht="11.25">
      <c r="A15" s="15"/>
      <c r="C15" s="5" t="s">
        <v>25</v>
      </c>
      <c r="D15" s="5"/>
      <c r="E15" s="23">
        <v>0</v>
      </c>
      <c r="F15" s="24">
        <v>0</v>
      </c>
    </row>
    <row r="16" spans="1:6" ht="11.25">
      <c r="A16" s="15"/>
      <c r="C16" s="5" t="s">
        <v>26</v>
      </c>
      <c r="D16" s="5"/>
      <c r="E16" s="23">
        <v>1503114.46</v>
      </c>
      <c r="F16" s="24">
        <v>4366909651.55</v>
      </c>
    </row>
    <row r="17" spans="1:6" ht="11.25">
      <c r="A17" s="15"/>
      <c r="B17" s="12" t="s">
        <v>15</v>
      </c>
      <c r="C17" s="8"/>
      <c r="D17" s="8"/>
      <c r="E17" s="21">
        <f>ROUND(SUM(E18:E33),0)</f>
        <v>1957533093</v>
      </c>
      <c r="F17" s="22">
        <f>SUM(F18:F33)</f>
        <v>5076673473.62</v>
      </c>
    </row>
    <row r="18" spans="1:6" ht="11.25">
      <c r="A18" s="15"/>
      <c r="C18" s="5" t="s">
        <v>27</v>
      </c>
      <c r="D18" s="5"/>
      <c r="E18" s="23">
        <v>872559352.42</v>
      </c>
      <c r="F18" s="24">
        <v>1762816789.92</v>
      </c>
    </row>
    <row r="19" spans="1:6" ht="11.25">
      <c r="A19" s="15"/>
      <c r="C19" s="5" t="s">
        <v>28</v>
      </c>
      <c r="D19" s="5"/>
      <c r="E19" s="23">
        <v>128475375.33</v>
      </c>
      <c r="F19" s="24">
        <v>250958579.48</v>
      </c>
    </row>
    <row r="20" spans="1:6" ht="11.25">
      <c r="A20" s="15"/>
      <c r="C20" s="5" t="s">
        <v>29</v>
      </c>
      <c r="D20" s="5"/>
      <c r="E20" s="23">
        <v>434588405.97</v>
      </c>
      <c r="F20" s="24">
        <v>914176810.75</v>
      </c>
    </row>
    <row r="21" spans="1:6" ht="11.25">
      <c r="A21" s="15"/>
      <c r="C21" s="5" t="s">
        <v>30</v>
      </c>
      <c r="D21" s="5"/>
      <c r="E21" s="23">
        <v>6320135.03</v>
      </c>
      <c r="F21" s="24">
        <v>51459762.37</v>
      </c>
    </row>
    <row r="22" spans="1:6" ht="11.25">
      <c r="A22" s="15"/>
      <c r="C22" s="5" t="s">
        <v>31</v>
      </c>
      <c r="D22" s="5"/>
      <c r="E22" s="23">
        <v>348043986.8</v>
      </c>
      <c r="F22" s="24">
        <v>711439676.23</v>
      </c>
    </row>
    <row r="23" spans="1:6" ht="11.25">
      <c r="A23" s="15"/>
      <c r="C23" s="5" t="s">
        <v>32</v>
      </c>
      <c r="D23" s="5"/>
      <c r="E23" s="23">
        <v>14829641.74</v>
      </c>
      <c r="F23" s="24">
        <v>76683681.17</v>
      </c>
    </row>
    <row r="24" spans="1:6" ht="11.25">
      <c r="A24" s="15"/>
      <c r="C24" s="5" t="s">
        <v>33</v>
      </c>
      <c r="D24" s="5"/>
      <c r="E24" s="23">
        <v>26789018.11</v>
      </c>
      <c r="F24" s="24">
        <v>82486903.08</v>
      </c>
    </row>
    <row r="25" spans="1:6" ht="11.25">
      <c r="A25" s="15"/>
      <c r="C25" s="5" t="s">
        <v>34</v>
      </c>
      <c r="D25" s="5"/>
      <c r="E25" s="23">
        <v>393304.38</v>
      </c>
      <c r="F25" s="24">
        <v>839388.34</v>
      </c>
    </row>
    <row r="26" spans="1:6" ht="11.25">
      <c r="A26" s="15"/>
      <c r="C26" s="5" t="s">
        <v>35</v>
      </c>
      <c r="D26" s="5"/>
      <c r="E26" s="23">
        <v>0</v>
      </c>
      <c r="F26" s="25">
        <v>15786260</v>
      </c>
    </row>
    <row r="27" spans="1:6" ht="11.25">
      <c r="A27" s="15"/>
      <c r="C27" s="5" t="s">
        <v>36</v>
      </c>
      <c r="D27" s="5"/>
      <c r="E27" s="23">
        <v>0</v>
      </c>
      <c r="F27" s="25">
        <v>0</v>
      </c>
    </row>
    <row r="28" spans="1:6" ht="11.25">
      <c r="A28" s="15"/>
      <c r="C28" s="5" t="s">
        <v>10</v>
      </c>
      <c r="D28" s="5"/>
      <c r="E28" s="23">
        <v>0</v>
      </c>
      <c r="F28" s="25">
        <v>0</v>
      </c>
    </row>
    <row r="29" spans="1:6" ht="11.25">
      <c r="A29" s="15"/>
      <c r="C29" s="5" t="s">
        <v>37</v>
      </c>
      <c r="D29" s="5"/>
      <c r="E29" s="23">
        <v>0</v>
      </c>
      <c r="F29" s="25">
        <v>21976.5</v>
      </c>
    </row>
    <row r="30" spans="1:6" ht="11.25">
      <c r="A30" s="15"/>
      <c r="C30" s="5" t="s">
        <v>38</v>
      </c>
      <c r="D30" s="5"/>
      <c r="E30" s="23">
        <v>0</v>
      </c>
      <c r="F30" s="24">
        <v>0</v>
      </c>
    </row>
    <row r="31" spans="1:6" ht="11.25">
      <c r="A31" s="15"/>
      <c r="C31" s="5" t="s">
        <v>4</v>
      </c>
      <c r="D31" s="5"/>
      <c r="E31" s="23">
        <v>0</v>
      </c>
      <c r="F31" s="24">
        <v>0</v>
      </c>
    </row>
    <row r="32" spans="1:6" ht="11.25">
      <c r="A32" s="15"/>
      <c r="C32" s="5" t="s">
        <v>5</v>
      </c>
      <c r="D32" s="5"/>
      <c r="E32" s="23">
        <v>0</v>
      </c>
      <c r="F32" s="24">
        <v>0</v>
      </c>
    </row>
    <row r="33" spans="1:6" ht="11.25">
      <c r="A33" s="15"/>
      <c r="C33" s="5" t="s">
        <v>39</v>
      </c>
      <c r="D33" s="5"/>
      <c r="E33" s="23">
        <v>125533873.43</v>
      </c>
      <c r="F33" s="24">
        <v>1210003645.7799997</v>
      </c>
    </row>
    <row r="34" spans="1:6" ht="11.25">
      <c r="A34" s="20" t="s">
        <v>43</v>
      </c>
      <c r="C34" s="7"/>
      <c r="D34" s="7"/>
      <c r="E34" s="21">
        <f>ROUND(SUM(+E5-E17),0)</f>
        <v>1292437456</v>
      </c>
      <c r="F34" s="22">
        <f>+F5-F17</f>
        <v>4915339317.420001</v>
      </c>
    </row>
    <row r="35" spans="1:6" ht="11.25">
      <c r="A35" s="17"/>
      <c r="C35" s="7"/>
      <c r="D35" s="7"/>
      <c r="E35" s="23"/>
      <c r="F35" s="24"/>
    </row>
    <row r="36" spans="1:6" ht="11.25">
      <c r="A36" s="16" t="s">
        <v>13</v>
      </c>
      <c r="C36" s="6"/>
      <c r="D36" s="6"/>
      <c r="E36" s="2"/>
      <c r="F36" s="26"/>
    </row>
    <row r="37" spans="1:6" ht="11.25">
      <c r="A37" s="15"/>
      <c r="B37" s="12" t="s">
        <v>12</v>
      </c>
      <c r="C37" s="8"/>
      <c r="D37" s="8"/>
      <c r="E37" s="21">
        <f>SUM(E38:E40)</f>
        <v>241481866.3599999</v>
      </c>
      <c r="F37" s="22">
        <f>SUM(F38:F40)</f>
        <v>2661634048.22</v>
      </c>
    </row>
    <row r="38" spans="1:6" ht="11.25">
      <c r="A38" s="15"/>
      <c r="C38" s="5" t="s">
        <v>40</v>
      </c>
      <c r="D38" s="5"/>
      <c r="E38" s="27">
        <v>0</v>
      </c>
      <c r="F38" s="24">
        <v>2365951624.85</v>
      </c>
    </row>
    <row r="39" spans="1:6" ht="11.25">
      <c r="A39" s="15"/>
      <c r="C39" s="5" t="s">
        <v>41</v>
      </c>
      <c r="D39" s="5"/>
      <c r="E39" s="23">
        <v>0</v>
      </c>
      <c r="F39" s="24">
        <v>193156243.12999994</v>
      </c>
    </row>
    <row r="40" spans="1:6" ht="11.25">
      <c r="A40" s="15"/>
      <c r="C40" s="5" t="s">
        <v>42</v>
      </c>
      <c r="D40" s="5"/>
      <c r="E40" s="27">
        <v>241481866.3599999</v>
      </c>
      <c r="F40" s="24">
        <v>102526180.23999996</v>
      </c>
    </row>
    <row r="41" spans="1:6" ht="11.25">
      <c r="A41" s="15"/>
      <c r="B41" s="12" t="s">
        <v>15</v>
      </c>
      <c r="C41" s="8"/>
      <c r="D41" s="8"/>
      <c r="E41" s="21">
        <f>SUM(E42:E44)</f>
        <v>325391027.0500023</v>
      </c>
      <c r="F41" s="22">
        <f>SUM(F42:F44)</f>
        <v>7522369077.999998</v>
      </c>
    </row>
    <row r="42" spans="1:6" ht="11.25">
      <c r="A42" s="15"/>
      <c r="C42" s="5" t="s">
        <v>40</v>
      </c>
      <c r="D42" s="5"/>
      <c r="E42" s="23">
        <v>0</v>
      </c>
      <c r="F42" s="24">
        <v>7206299711.279999</v>
      </c>
    </row>
    <row r="43" spans="1:6" ht="11.25">
      <c r="A43" s="15"/>
      <c r="C43" s="5" t="s">
        <v>41</v>
      </c>
      <c r="D43" s="5"/>
      <c r="E43" s="23">
        <v>0</v>
      </c>
      <c r="F43" s="24">
        <v>67573572.43999998</v>
      </c>
    </row>
    <row r="44" spans="1:6" ht="11.25">
      <c r="A44" s="15"/>
      <c r="C44" s="44" t="s">
        <v>54</v>
      </c>
      <c r="D44" s="5"/>
      <c r="E44" s="27">
        <v>325391027.0500023</v>
      </c>
      <c r="F44" s="24">
        <v>248495794.27999997</v>
      </c>
    </row>
    <row r="45" spans="1:9" ht="11.25">
      <c r="A45" s="20" t="s">
        <v>16</v>
      </c>
      <c r="C45" s="7"/>
      <c r="D45" s="7"/>
      <c r="E45" s="21">
        <f>+E37-E41</f>
        <v>-83909160.69000238</v>
      </c>
      <c r="F45" s="22">
        <f>+F37-F41</f>
        <v>-4860735029.779999</v>
      </c>
      <c r="I45" s="35"/>
    </row>
    <row r="46" spans="1:6" ht="11.25">
      <c r="A46" s="17"/>
      <c r="C46" s="7"/>
      <c r="D46" s="7"/>
      <c r="E46" s="23"/>
      <c r="F46" s="24"/>
    </row>
    <row r="47" spans="1:6" ht="11.25">
      <c r="A47" s="16" t="s">
        <v>14</v>
      </c>
      <c r="C47" s="6"/>
      <c r="D47" s="6"/>
      <c r="E47" s="2"/>
      <c r="F47" s="26"/>
    </row>
    <row r="48" spans="1:6" ht="11.25">
      <c r="A48" s="15"/>
      <c r="B48" s="12" t="s">
        <v>12</v>
      </c>
      <c r="C48" s="8"/>
      <c r="D48" s="8"/>
      <c r="E48" s="21">
        <f>+E49+E52</f>
        <v>675508809.6700002</v>
      </c>
      <c r="F48" s="22">
        <f>+F49+F52</f>
        <v>444523649.82</v>
      </c>
    </row>
    <row r="49" spans="1:6" ht="11.25">
      <c r="A49" s="15"/>
      <c r="C49" s="5" t="s">
        <v>6</v>
      </c>
      <c r="D49" s="5"/>
      <c r="E49" s="23">
        <f>SUM(E50:E51)</f>
        <v>0</v>
      </c>
      <c r="F49" s="24">
        <f>SUM(F50:F51)</f>
        <v>0</v>
      </c>
    </row>
    <row r="50" spans="1:6" ht="11.25">
      <c r="A50" s="15"/>
      <c r="C50" s="1" t="s">
        <v>9</v>
      </c>
      <c r="D50" s="1"/>
      <c r="E50" s="23">
        <v>0</v>
      </c>
      <c r="F50" s="24">
        <v>0</v>
      </c>
    </row>
    <row r="51" spans="1:6" ht="11.25">
      <c r="A51" s="15"/>
      <c r="C51" s="1" t="s">
        <v>7</v>
      </c>
      <c r="D51" s="1"/>
      <c r="E51" s="28">
        <v>0</v>
      </c>
      <c r="F51" s="24">
        <v>0</v>
      </c>
    </row>
    <row r="52" spans="1:6" ht="11.25">
      <c r="A52" s="15"/>
      <c r="C52" s="5" t="s">
        <v>44</v>
      </c>
      <c r="D52" s="5"/>
      <c r="E52" s="27">
        <v>675508809.6700002</v>
      </c>
      <c r="F52" s="24">
        <v>444523649.82</v>
      </c>
    </row>
    <row r="53" spans="1:6" ht="11.25">
      <c r="A53" s="15"/>
      <c r="B53" s="12" t="s">
        <v>15</v>
      </c>
      <c r="C53" s="8"/>
      <c r="D53" s="8"/>
      <c r="E53" s="21">
        <f>+E54+E57</f>
        <v>1703425405.33</v>
      </c>
      <c r="F53" s="22">
        <f>+F54+F57</f>
        <v>142239195.1</v>
      </c>
    </row>
    <row r="54" spans="1:6" ht="11.25">
      <c r="A54" s="15"/>
      <c r="C54" s="5" t="s">
        <v>8</v>
      </c>
      <c r="D54" s="5"/>
      <c r="E54" s="23">
        <f>SUM(E55:E56)</f>
        <v>0</v>
      </c>
      <c r="F54" s="24">
        <f>SUM(F55:F56)</f>
        <v>0</v>
      </c>
    </row>
    <row r="55" spans="1:6" ht="11.25">
      <c r="A55" s="15"/>
      <c r="C55" s="1" t="s">
        <v>9</v>
      </c>
      <c r="D55" s="1"/>
      <c r="E55" s="23">
        <v>0</v>
      </c>
      <c r="F55" s="24">
        <v>0</v>
      </c>
    </row>
    <row r="56" spans="1:6" ht="11.25">
      <c r="A56" s="15"/>
      <c r="C56" s="1" t="s">
        <v>7</v>
      </c>
      <c r="D56" s="1"/>
      <c r="E56" s="23">
        <v>0</v>
      </c>
      <c r="F56" s="24">
        <v>0</v>
      </c>
    </row>
    <row r="57" spans="1:6" ht="11.25">
      <c r="A57" s="15"/>
      <c r="C57" s="5" t="s">
        <v>47</v>
      </c>
      <c r="D57" s="5"/>
      <c r="E57" s="27">
        <v>1703425405.33</v>
      </c>
      <c r="F57" s="24">
        <v>142239195.1</v>
      </c>
    </row>
    <row r="58" spans="1:6" ht="11.25">
      <c r="A58" s="20" t="s">
        <v>17</v>
      </c>
      <c r="C58" s="7"/>
      <c r="D58" s="7"/>
      <c r="E58" s="21">
        <f>+E48-E53</f>
        <v>-1027916595.6599997</v>
      </c>
      <c r="F58" s="22">
        <f>+F48-F53</f>
        <v>302284454.72</v>
      </c>
    </row>
    <row r="59" spans="1:6" ht="11.25">
      <c r="A59" s="17"/>
      <c r="C59" s="7"/>
      <c r="D59" s="7"/>
      <c r="E59" s="2"/>
      <c r="F59" s="26"/>
    </row>
    <row r="60" spans="1:6" ht="11.25">
      <c r="A60" s="20" t="s">
        <v>18</v>
      </c>
      <c r="C60" s="7"/>
      <c r="D60" s="7"/>
      <c r="E60" s="21">
        <f>+E34+E45+E58+5</f>
        <v>180611704.64999783</v>
      </c>
      <c r="F60" s="22">
        <f>+F34+F45+F58</f>
        <v>356888742.3600023</v>
      </c>
    </row>
    <row r="61" spans="1:6" ht="11.25">
      <c r="A61" s="17"/>
      <c r="C61" s="7"/>
      <c r="D61" s="7"/>
      <c r="E61" s="2"/>
      <c r="F61" s="26"/>
    </row>
    <row r="62" spans="1:6" ht="11.25">
      <c r="A62" s="20" t="s">
        <v>45</v>
      </c>
      <c r="C62" s="7"/>
      <c r="D62" s="7"/>
      <c r="E62" s="21">
        <f>+F63</f>
        <v>1593608222.8200035</v>
      </c>
      <c r="F62" s="22">
        <v>1236719480.7100012</v>
      </c>
    </row>
    <row r="63" spans="1:6" ht="11.25">
      <c r="A63" s="20" t="s">
        <v>46</v>
      </c>
      <c r="C63" s="7"/>
      <c r="D63" s="7"/>
      <c r="E63" s="21">
        <f>+E60+E62</f>
        <v>1774219927.4700012</v>
      </c>
      <c r="F63" s="22">
        <f>+F60+F62-0.25</f>
        <v>1593608222.8200035</v>
      </c>
    </row>
    <row r="64" spans="1:6" ht="11.25">
      <c r="A64" s="18"/>
      <c r="B64" s="13"/>
      <c r="C64" s="14"/>
      <c r="D64" s="14"/>
      <c r="E64" s="14"/>
      <c r="F64" s="19"/>
    </row>
    <row r="66" spans="1:5" ht="11.25">
      <c r="A66" s="38" t="s">
        <v>48</v>
      </c>
      <c r="E66" s="33"/>
    </row>
    <row r="67" spans="5:6" ht="11.25">
      <c r="E67" s="35"/>
      <c r="F67" s="34"/>
    </row>
    <row r="68" ht="11.25">
      <c r="E68" s="33"/>
    </row>
    <row r="69" ht="11.25">
      <c r="E69" s="33"/>
    </row>
    <row r="73" spans="5:6" ht="11.25">
      <c r="E73" s="41"/>
      <c r="F73" s="42"/>
    </row>
    <row r="74" spans="3:6" ht="11.25">
      <c r="C74" s="39" t="s">
        <v>49</v>
      </c>
      <c r="D74" s="40"/>
      <c r="E74" s="50" t="s">
        <v>50</v>
      </c>
      <c r="F74" s="50"/>
    </row>
    <row r="75" spans="3:6" ht="11.25">
      <c r="C75" s="43" t="s">
        <v>53</v>
      </c>
      <c r="D75" s="40"/>
      <c r="E75" s="50" t="s">
        <v>51</v>
      </c>
      <c r="F75" s="50"/>
    </row>
  </sheetData>
  <sheetProtection formatCells="0" formatColumns="0" formatRows="0" autoFilter="0"/>
  <mergeCells count="4">
    <mergeCell ref="A2:C2"/>
    <mergeCell ref="A1:F1"/>
    <mergeCell ref="E74:F74"/>
    <mergeCell ref="E75:F75"/>
  </mergeCells>
  <printOptions/>
  <pageMargins left="1.3779527559055118" right="0.4330708661417323" top="0.35433070866141736" bottom="0.4724409448818898" header="0.31496062992125984" footer="0.31496062992125984"/>
  <pageSetup fitToHeight="1" fitToWidth="1" horizontalDpi="600" verticalDpi="600" orientation="portrait" scale="88" r:id="rId2"/>
  <ignoredErrors>
    <ignoredError sqref="E5:F34 E37:F48" unlockedFormula="1"/>
    <ignoredError sqref="E49:F64" formulaRange="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2018-04-25T18:25:52Z</cp:lastPrinted>
  <dcterms:created xsi:type="dcterms:W3CDTF">2012-12-11T20:31:36Z</dcterms:created>
  <dcterms:modified xsi:type="dcterms:W3CDTF">2018-07-27T14:16:54Z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